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Moravec/Documents/ZZVZ/Cctv-zpř-ssem/zd/"/>
    </mc:Choice>
  </mc:AlternateContent>
  <xr:revisionPtr revIDLastSave="0" documentId="13_ncr:1_{A504EA3E-33F2-964F-B017-22230F6F64D3}" xr6:coauthVersionLast="45" xr6:coauthVersionMax="45" xr10:uidLastSave="{00000000-0000-0000-0000-000000000000}"/>
  <bookViews>
    <workbookView xWindow="680" yWindow="960" windowWidth="26340" windowHeight="13660" xr2:uid="{871D76E9-7505-834C-ABC2-D454E1601B08}"/>
  </bookViews>
  <sheets>
    <sheet name="Kvali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5" i="1"/>
  <c r="C24" i="1"/>
  <c r="E24" i="1" s="1"/>
  <c r="E23" i="1"/>
  <c r="C22" i="1"/>
  <c r="E22" i="1" s="1"/>
  <c r="E21" i="1"/>
  <c r="F16" i="1"/>
  <c r="G16" i="1" s="1"/>
  <c r="F15" i="1"/>
  <c r="G15" i="1" s="1"/>
  <c r="F14" i="1"/>
  <c r="G14" i="1" s="1"/>
  <c r="F13" i="1"/>
  <c r="G13" i="1" s="1"/>
  <c r="F6" i="1"/>
  <c r="G6" i="1" s="1"/>
  <c r="F5" i="1"/>
  <c r="G5" i="1" s="1"/>
  <c r="G7" i="1" s="1"/>
  <c r="E27" i="1" l="1"/>
  <c r="G17" i="1"/>
  <c r="E29" i="1" s="1"/>
</calcChain>
</file>

<file path=xl/sharedStrings.xml><?xml version="1.0" encoding="utf-8"?>
<sst xmlns="http://schemas.openxmlformats.org/spreadsheetml/2006/main" count="64" uniqueCount="36">
  <si>
    <t>A: Klíčové funkční parametry</t>
  </si>
  <si>
    <t>Způsob hodnocení</t>
  </si>
  <si>
    <t>Požadavek zadavatele</t>
  </si>
  <si>
    <t>Bodové ocenění</t>
  </si>
  <si>
    <t>Nabídka účastníka</t>
  </si>
  <si>
    <t>Ukazatel</t>
  </si>
  <si>
    <t>Bodový zisk</t>
  </si>
  <si>
    <t>a</t>
  </si>
  <si>
    <t>b</t>
  </si>
  <si>
    <t>c</t>
  </si>
  <si>
    <t>d = (c - a) * 100</t>
  </si>
  <si>
    <t>e = b * d</t>
  </si>
  <si>
    <t>A1 Přesnost rozpoznání a zatřídění povinných druhů vozidel (MMR)</t>
  </si>
  <si>
    <t>Číselné (vyšší je lepší)</t>
  </si>
  <si>
    <t>A2 Přesnost rozpoznání registrační značky vč. státu vydání (ANPR)</t>
  </si>
  <si>
    <t>Mezisoučet</t>
  </si>
  <si>
    <t>B: Doplňkové parametry</t>
  </si>
  <si>
    <t>d = c / a</t>
  </si>
  <si>
    <t>B1 Přesnost rozpoznání a zatřídění dle výrobce, tovární značky a typu vozidla</t>
  </si>
  <si>
    <t>B2 Přesnost rozpoznání barvy vozidla</t>
  </si>
  <si>
    <t>B3 Přesnost rozpoznání a zatřídění dle dalších typů vozidel nebo objektů</t>
  </si>
  <si>
    <t>B4 Délka záruky (roky)</t>
  </si>
  <si>
    <t>C: Vybrané technické parametry</t>
  </si>
  <si>
    <t>c = a * b</t>
  </si>
  <si>
    <t>C1 Zpracování obrazu přímo v kameře (preferovaný)</t>
  </si>
  <si>
    <t>1 = ANO/0=NE</t>
  </si>
  <si>
    <t>C2 Zpracování obrazu na lokálním serveru (OS Debian, LAN 1 Gbit)</t>
  </si>
  <si>
    <t>Prosím nevyplňujte, je-li pro C1 zadáno 1=ANO</t>
  </si>
  <si>
    <t>C3 Formát přenosu dat (preferovaný: JSON)</t>
  </si>
  <si>
    <t>C4 Formát přenosu dat (jeden z možných: UTMC nebo ONVIF nebo SNMP)</t>
  </si>
  <si>
    <t>Prosím nevyplňujte, je-li pro C3 zadáno  1=ANO</t>
  </si>
  <si>
    <t>C5 Vzdálené natáčení objektivu</t>
  </si>
  <si>
    <t>C6 Vzdálené nastavení transfokátoru</t>
  </si>
  <si>
    <t>Součet</t>
  </si>
  <si>
    <t>Kvalita nabízeného zboží (body):</t>
  </si>
  <si>
    <t>Příloha č. 4 - Kvalita nabízeného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</si>
</sst>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_ ;[Red]\-0\ "/>
    <numFmt numFmtId="167" formatCode="0.00_ ;[Red]\-0.00\ "/>
  </numFmts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164" fontId="0" fillId="2" borderId="1" xfId="0" applyNumberFormat="1" applyFill="1" applyBorder="1"/>
    <xf numFmtId="165" fontId="0" fillId="0" borderId="1" xfId="0" applyNumberFormat="1" applyBorder="1"/>
    <xf numFmtId="2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165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0" fontId="0" fillId="2" borderId="1" xfId="0" applyNumberFormat="1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 horizontal="center"/>
    </xf>
    <xf numFmtId="9" fontId="1" fillId="0" borderId="0" xfId="0" applyNumberFormat="1" applyFont="1"/>
    <xf numFmtId="165" fontId="1" fillId="0" borderId="0" xfId="0" applyNumberFormat="1" applyFont="1"/>
    <xf numFmtId="0" fontId="0" fillId="2" borderId="1" xfId="0" applyFill="1" applyBorder="1"/>
    <xf numFmtId="166" fontId="0" fillId="0" borderId="1" xfId="0" applyNumberFormat="1" applyBorder="1"/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center"/>
    </xf>
    <xf numFmtId="167" fontId="1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4" fillId="0" borderId="0" xfId="0" applyFont="1"/>
    <xf numFmtId="2" fontId="1" fillId="3" borderId="3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A3BC-47B0-DD4C-936E-4D15EB19E9B8}">
  <sheetPr>
    <pageSetUpPr fitToPage="1"/>
  </sheetPr>
  <dimension ref="A1:G30"/>
  <sheetViews>
    <sheetView showGridLines="0" tabSelected="1" zoomScale="116" workbookViewId="0"/>
  </sheetViews>
  <sheetFormatPr baseColWidth="10" defaultRowHeight="16" x14ac:dyDescent="0.2"/>
  <cols>
    <col min="1" max="1" width="65.1640625" bestFit="1" customWidth="1"/>
    <col min="2" max="2" width="21.1640625" style="10" customWidth="1"/>
    <col min="3" max="7" width="14.6640625" customWidth="1"/>
  </cols>
  <sheetData>
    <row r="1" spans="1:7" x14ac:dyDescent="0.2">
      <c r="A1" s="9" t="s">
        <v>35</v>
      </c>
    </row>
    <row r="3" spans="1:7" ht="34" x14ac:dyDescent="0.2">
      <c r="A3" s="32" t="s">
        <v>0</v>
      </c>
      <c r="B3" s="3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">
      <c r="A4" s="32"/>
      <c r="B4" s="33"/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</row>
    <row r="5" spans="1:7" x14ac:dyDescent="0.2">
      <c r="A5" s="3" t="s">
        <v>12</v>
      </c>
      <c r="B5" s="4" t="s">
        <v>13</v>
      </c>
      <c r="C5" s="5">
        <v>0.95</v>
      </c>
      <c r="D5" s="3">
        <v>3</v>
      </c>
      <c r="E5" s="6"/>
      <c r="F5" s="7">
        <f>IF(E5=0,0,(E5-C5)*100)</f>
        <v>0</v>
      </c>
      <c r="G5" s="8">
        <f t="shared" ref="G5:G16" si="0">F5*D5</f>
        <v>0</v>
      </c>
    </row>
    <row r="6" spans="1:7" x14ac:dyDescent="0.2">
      <c r="A6" s="3" t="s">
        <v>14</v>
      </c>
      <c r="B6" s="4" t="s">
        <v>13</v>
      </c>
      <c r="C6" s="5">
        <v>0.95</v>
      </c>
      <c r="D6" s="3">
        <v>3</v>
      </c>
      <c r="E6" s="6"/>
      <c r="F6" s="7">
        <f>IF(E6=0,0,(E6-C6)*100)</f>
        <v>0</v>
      </c>
      <c r="G6" s="8">
        <f t="shared" si="0"/>
        <v>0</v>
      </c>
    </row>
    <row r="7" spans="1:7" x14ac:dyDescent="0.2">
      <c r="A7" s="9" t="s">
        <v>15</v>
      </c>
      <c r="C7" s="11"/>
      <c r="F7" s="12"/>
      <c r="G7" s="13">
        <f>SUM(G5:G6)</f>
        <v>0</v>
      </c>
    </row>
    <row r="8" spans="1:7" x14ac:dyDescent="0.2">
      <c r="C8" s="11"/>
      <c r="F8" s="12"/>
      <c r="G8" s="14"/>
    </row>
    <row r="9" spans="1:7" x14ac:dyDescent="0.2">
      <c r="C9" s="11"/>
      <c r="F9" s="12"/>
      <c r="G9" s="14"/>
    </row>
    <row r="10" spans="1:7" x14ac:dyDescent="0.2">
      <c r="C10" s="11"/>
      <c r="F10" s="12"/>
      <c r="G10" s="14"/>
    </row>
    <row r="11" spans="1:7" ht="34" x14ac:dyDescent="0.2">
      <c r="A11" s="32" t="s">
        <v>16</v>
      </c>
      <c r="B11" s="33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</row>
    <row r="12" spans="1:7" x14ac:dyDescent="0.2">
      <c r="A12" s="32"/>
      <c r="B12" s="33"/>
      <c r="C12" s="2" t="s">
        <v>7</v>
      </c>
      <c r="D12" s="2" t="s">
        <v>8</v>
      </c>
      <c r="E12" s="2" t="s">
        <v>9</v>
      </c>
      <c r="F12" s="2" t="s">
        <v>17</v>
      </c>
      <c r="G12" s="2" t="s">
        <v>11</v>
      </c>
    </row>
    <row r="13" spans="1:7" x14ac:dyDescent="0.2">
      <c r="A13" s="3" t="s">
        <v>18</v>
      </c>
      <c r="B13" s="4" t="s">
        <v>13</v>
      </c>
      <c r="C13" s="5">
        <v>0.9</v>
      </c>
      <c r="D13" s="3">
        <v>1</v>
      </c>
      <c r="E13" s="15"/>
      <c r="F13" s="7">
        <f>E13/C13</f>
        <v>0</v>
      </c>
      <c r="G13" s="8">
        <f t="shared" si="0"/>
        <v>0</v>
      </c>
    </row>
    <row r="14" spans="1:7" x14ac:dyDescent="0.2">
      <c r="A14" s="3" t="s">
        <v>19</v>
      </c>
      <c r="B14" s="4" t="s">
        <v>13</v>
      </c>
      <c r="C14" s="5">
        <v>0.8</v>
      </c>
      <c r="D14" s="3">
        <v>1</v>
      </c>
      <c r="E14" s="15"/>
      <c r="F14" s="7">
        <f t="shared" ref="F14:F16" si="1">E14/C14</f>
        <v>0</v>
      </c>
      <c r="G14" s="8">
        <f t="shared" si="0"/>
        <v>0</v>
      </c>
    </row>
    <row r="15" spans="1:7" x14ac:dyDescent="0.2">
      <c r="A15" s="3" t="s">
        <v>20</v>
      </c>
      <c r="B15" s="4" t="s">
        <v>13</v>
      </c>
      <c r="C15" s="5">
        <v>0.8</v>
      </c>
      <c r="D15" s="3">
        <v>1</v>
      </c>
      <c r="E15" s="15"/>
      <c r="F15" s="7">
        <f t="shared" si="1"/>
        <v>0</v>
      </c>
      <c r="G15" s="8">
        <f t="shared" si="0"/>
        <v>0</v>
      </c>
    </row>
    <row r="16" spans="1:7" x14ac:dyDescent="0.2">
      <c r="A16" s="3" t="s">
        <v>21</v>
      </c>
      <c r="B16" s="4" t="s">
        <v>13</v>
      </c>
      <c r="C16" s="16">
        <v>2</v>
      </c>
      <c r="D16" s="3">
        <v>1</v>
      </c>
      <c r="E16" s="17"/>
      <c r="F16" s="7">
        <f t="shared" si="1"/>
        <v>0</v>
      </c>
      <c r="G16" s="8">
        <f t="shared" si="0"/>
        <v>0</v>
      </c>
    </row>
    <row r="17" spans="1:7" x14ac:dyDescent="0.2">
      <c r="A17" s="9" t="s">
        <v>15</v>
      </c>
      <c r="B17" s="18"/>
      <c r="C17" s="19"/>
      <c r="D17" s="9"/>
      <c r="E17" s="9"/>
      <c r="F17" s="20"/>
      <c r="G17" s="13">
        <f>SUM(G13:G16)</f>
        <v>0</v>
      </c>
    </row>
    <row r="18" spans="1:7" x14ac:dyDescent="0.2">
      <c r="C18" s="11"/>
      <c r="F18" s="12"/>
      <c r="G18" s="14"/>
    </row>
    <row r="19" spans="1:7" ht="34" x14ac:dyDescent="0.2">
      <c r="A19" s="32" t="s">
        <v>22</v>
      </c>
      <c r="B19" s="33" t="s">
        <v>1</v>
      </c>
      <c r="C19" s="1" t="s">
        <v>3</v>
      </c>
      <c r="D19" s="1" t="s">
        <v>4</v>
      </c>
      <c r="E19" s="1" t="s">
        <v>6</v>
      </c>
    </row>
    <row r="20" spans="1:7" x14ac:dyDescent="0.2">
      <c r="A20" s="32"/>
      <c r="B20" s="33"/>
      <c r="C20" s="2" t="s">
        <v>7</v>
      </c>
      <c r="D20" s="2" t="s">
        <v>8</v>
      </c>
      <c r="E20" s="2" t="s">
        <v>23</v>
      </c>
    </row>
    <row r="21" spans="1:7" x14ac:dyDescent="0.2">
      <c r="A21" s="3" t="s">
        <v>24</v>
      </c>
      <c r="B21" s="4" t="s">
        <v>25</v>
      </c>
      <c r="C21" s="3">
        <v>3</v>
      </c>
      <c r="D21" s="21"/>
      <c r="E21" s="22">
        <f t="shared" ref="E21:E26" si="2">D21*C21</f>
        <v>0</v>
      </c>
    </row>
    <row r="22" spans="1:7" x14ac:dyDescent="0.2">
      <c r="A22" s="3" t="s">
        <v>26</v>
      </c>
      <c r="B22" s="4" t="s">
        <v>25</v>
      </c>
      <c r="C22" s="3">
        <f>IF(D21=1,0,1)</f>
        <v>1</v>
      </c>
      <c r="D22" s="21"/>
      <c r="E22" s="22">
        <f t="shared" si="2"/>
        <v>0</v>
      </c>
      <c r="F22" s="23" t="s">
        <v>27</v>
      </c>
    </row>
    <row r="23" spans="1:7" x14ac:dyDescent="0.2">
      <c r="A23" s="3" t="s">
        <v>28</v>
      </c>
      <c r="B23" s="4" t="s">
        <v>25</v>
      </c>
      <c r="C23" s="3">
        <v>3</v>
      </c>
      <c r="D23" s="21"/>
      <c r="E23" s="22">
        <f t="shared" si="2"/>
        <v>0</v>
      </c>
      <c r="F23" s="24"/>
    </row>
    <row r="24" spans="1:7" x14ac:dyDescent="0.2">
      <c r="A24" s="3" t="s">
        <v>29</v>
      </c>
      <c r="B24" s="4" t="s">
        <v>25</v>
      </c>
      <c r="C24" s="3">
        <f>IF(D23=1,0,1)</f>
        <v>1</v>
      </c>
      <c r="D24" s="21"/>
      <c r="E24" s="22">
        <f t="shared" si="2"/>
        <v>0</v>
      </c>
      <c r="F24" s="23" t="s">
        <v>30</v>
      </c>
    </row>
    <row r="25" spans="1:7" x14ac:dyDescent="0.2">
      <c r="A25" s="3" t="s">
        <v>31</v>
      </c>
      <c r="B25" s="25" t="s">
        <v>25</v>
      </c>
      <c r="C25" s="3">
        <v>1</v>
      </c>
      <c r="D25" s="21"/>
      <c r="E25" s="22">
        <f t="shared" si="2"/>
        <v>0</v>
      </c>
    </row>
    <row r="26" spans="1:7" x14ac:dyDescent="0.2">
      <c r="A26" s="3" t="s">
        <v>32</v>
      </c>
      <c r="B26" s="25" t="s">
        <v>25</v>
      </c>
      <c r="C26" s="3">
        <v>1</v>
      </c>
      <c r="D26" s="21"/>
      <c r="E26" s="22">
        <f t="shared" si="2"/>
        <v>0</v>
      </c>
    </row>
    <row r="27" spans="1:7" x14ac:dyDescent="0.2">
      <c r="A27" s="9" t="s">
        <v>15</v>
      </c>
      <c r="B27" s="18"/>
      <c r="C27" s="9"/>
      <c r="D27" s="9"/>
      <c r="E27" s="26">
        <f>SUM(E21:E26)</f>
        <v>0</v>
      </c>
    </row>
    <row r="28" spans="1:7" ht="17" thickBot="1" x14ac:dyDescent="0.25">
      <c r="A28" s="27"/>
      <c r="B28" s="28"/>
      <c r="C28" s="27"/>
      <c r="D28" s="27"/>
      <c r="E28" s="29"/>
    </row>
    <row r="29" spans="1:7" ht="17" thickTop="1" x14ac:dyDescent="0.2">
      <c r="A29" s="9" t="s">
        <v>33</v>
      </c>
      <c r="B29" s="18"/>
      <c r="C29" s="30" t="s">
        <v>34</v>
      </c>
      <c r="D29" s="9"/>
      <c r="E29" s="31">
        <f>E27+G17+G7</f>
        <v>0</v>
      </c>
    </row>
    <row r="30" spans="1:7" x14ac:dyDescent="0.2">
      <c r="F30" s="12"/>
      <c r="G30" s="14"/>
    </row>
  </sheetData>
  <mergeCells count="6">
    <mergeCell ref="A3:A4"/>
    <mergeCell ref="B3:B4"/>
    <mergeCell ref="A11:A12"/>
    <mergeCell ref="B11:B12"/>
    <mergeCell ref="A19:A20"/>
    <mergeCell ref="B19:B20"/>
  </mergeCells>
  <dataValidations count="8">
    <dataValidation type="whole" allowBlank="1" showInputMessage="1" showErrorMessage="1" errorTitle="Chybně zadaná hodnota" error="Prosím zadejte hodnotu 1 (ANO) nebo 0 (NE)." promptTitle="Prosím zadejte 1 nebo 0" prompt="1 = ANO_x000a_0 = NE_x000a_Prosím nevyplňujte, je-li pro C1 zadáno 1 (ANO)." sqref="D22" xr:uid="{D2F658EC-E9BF-634C-8DDD-35E641369C1A}">
      <formula1>0</formula1>
      <formula2>1</formula2>
    </dataValidation>
    <dataValidation type="decimal" allowBlank="1" showInputMessage="1" showErrorMessage="1" errorTitle="Zadaná hodnota mimo rozpětí" error="Prosím zadejte hodnotu od 95% do 99,99%" promptTitle="Prosím zadejte hodnotu" prompt="Min=95%_x000a_Max=99,99%" sqref="E6" xr:uid="{7C139184-327B-4348-AD33-4D01B5F590EE}">
      <formula1>C6</formula1>
      <formula2>0.9999</formula2>
    </dataValidation>
    <dataValidation type="decimal" allowBlank="1" showInputMessage="1" showErrorMessage="1" errorTitle="Zadána hodnota mimo rozpětí" error="Prosím zadejte hodnotu od 95% do 99,99%" promptTitle="Prosím zadejte hodnotu" prompt="Min=95%_x000a_Max=99,99%" sqref="E5" xr:uid="{F0DD95FE-56BE-214F-B73D-3A9C2E79897F}">
      <formula1>C5</formula1>
      <formula2>0.9999</formula2>
    </dataValidation>
    <dataValidation type="decimal" allowBlank="1" showInputMessage="1" showErrorMessage="1" errorTitle="Zadána nesprávná hodnota" error="Zadaná hodnota je mimo povolené rozpětí." promptTitle="Prosím zadejte hodnotu" prompt="Min=90%_x000a_Max=99,99%" sqref="E13" xr:uid="{859E34D5-1B9D-EA4A-BC31-08E9F726365F}">
      <formula1>C13</formula1>
      <formula2>0.9999</formula2>
    </dataValidation>
    <dataValidation type="whole" allowBlank="1" showInputMessage="1" showErrorMessage="1" errorTitle="Chybně zadaná hodnota" error="Prosím zadejte hodnotu 1 (ANO) nebo 0 (NE)." promptTitle="Prosím zadejte 1 nebo 0" prompt="1 = ANO_x000a_0 = NE_x000a_Prosím nevyplňujte, je-li pro C3 zadáno 1 (=ANO)." sqref="D24" xr:uid="{8B5831EB-61B2-7E4C-83B0-712215AA945D}">
      <formula1>0</formula1>
      <formula2>1</formula2>
    </dataValidation>
    <dataValidation type="whole" allowBlank="1" showInputMessage="1" showErrorMessage="1" errorTitle="Zadána nesprávná hodnota" error="Prosím zadejte hodnotu od 2 do 10" promptTitle="Prosím zadejte hodnotu" prompt="Min=2_x000a_Max=10" sqref="E16" xr:uid="{D27F3736-4E8F-6447-A7DC-CFB8E3145E21}">
      <formula1>2</formula1>
      <formula2>10</formula2>
    </dataValidation>
    <dataValidation type="decimal" allowBlank="1" showInputMessage="1" showErrorMessage="1" errorTitle="Zadána nesprávná hodnota" error="Zadaná hodnota je mimo povolené rozpětí." promptTitle="Prosím zadejte hodnotu" prompt="Min=80%_x000a_Max=99,99%" sqref="E14:E15" xr:uid="{FFDB599E-045A-0947-8DEC-E30C065ABEC2}">
      <formula1>C14</formula1>
      <formula2>0.9999</formula2>
    </dataValidation>
    <dataValidation type="whole" allowBlank="1" showInputMessage="1" showErrorMessage="1" errorTitle="Chybně zadaná hodnota" error="Prosím zadejte hodnotu 1 (ANO) nebo 0 (NE)." promptTitle="Prosím zadejte 1 nebo 0" prompt="1 = ANO_x000a_0 = NE" sqref="D25:D26 D21 D23" xr:uid="{E8F378ED-0950-474F-B9D2-E8AA485A67D4}">
      <formula1>0</formula1>
      <formula2>1</formula2>
    </dataValidation>
  </dataValidations>
  <pageMargins left="0.7" right="0.7" top="0.75" bottom="0.75" header="0.3" footer="0.3"/>
  <pageSetup paperSize="9" scale="7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Kvalita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Moravec</dc:creator>
  <cp:lastModifiedBy>Petr Moravec</cp:lastModifiedBy>
  <dcterms:created xsi:type="dcterms:W3CDTF">2019-10-24T06:57:32Z</dcterms:created>
  <dcterms:modified xsi:type="dcterms:W3CDTF">2019-10-24T07:44:20Z</dcterms:modified>
</cp:coreProperties>
</file>